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19\2º TRIM 2019\"/>
    </mc:Choice>
  </mc:AlternateContent>
  <bookViews>
    <workbookView xWindow="360" yWindow="360" windowWidth="12120" windowHeight="8910" activeTab="2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E36" i="4" l="1"/>
  <c r="E35" i="4"/>
  <c r="E33" i="4"/>
  <c r="I38" i="4"/>
  <c r="I36" i="4"/>
  <c r="I35" i="4"/>
  <c r="F27" i="1"/>
  <c r="F41" i="1"/>
  <c r="F40" i="1"/>
  <c r="F39" i="1"/>
  <c r="E24" i="5"/>
  <c r="I33" i="4"/>
  <c r="H33" i="4" l="1"/>
  <c r="D24" i="5"/>
  <c r="E28" i="1"/>
  <c r="E27" i="1"/>
  <c r="E41" i="1"/>
  <c r="E40" i="1"/>
  <c r="E39" i="1"/>
  <c r="H38" i="4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  <c r="D33" i="4" l="1"/>
  <c r="D36" i="4"/>
  <c r="D35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<sst xmlns="http://schemas.openxmlformats.org/spreadsheetml/2006/main" count="462" uniqueCount="197">
  <si>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</si>
  <si>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</si>
  <si>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</si>
  <si>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</si>
  <si>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</si>
  <si>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</si>
  <si>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</si>
  <si>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</si>
  <si>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</si>
  <si>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</si>
  <si>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</si>
  <si>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</si>
  <si>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</si>
  <si>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</si>
  <si>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</si>
  <si>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</si>
  <si>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</si>
  <si>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</si>
  <si>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</si>
  <si>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</si>
  <si>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</si>
  <si>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</si>
  <si>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</si>
  <si>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</si>
  <si>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</si>
  <si>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</si>
  <si>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</si>
  <si>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</si>
  <si>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</si>
  <si>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</si>
  <si>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</si>
  <si>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</si>
  <si>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</si>
  <si>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</si>
  <si>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</si>
  <si>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</si>
  <si>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</si>
  <si>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</si>
  <si>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</si>
  <si>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</si>
  <si>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</si>
  <si>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</si>
  <si>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</si>
  <si>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</si>
  <si>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</si>
  <si>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</si>
  <si>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</si>
  <si>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</si>
  <si>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</si>
  <si>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</si>
  <si>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</si>
  <si>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</si>
  <si>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</si>
  <si>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</si>
  <si>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</si>
  <si>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</si>
  <si>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</si>
  <si>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</si>
  <si>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</si>
  <si>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</si>
  <si>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</si>
  <si>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</si>
  <si>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</si>
  <si>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</si>
  <si>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</si>
  <si>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</si>
  <si>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</si>
  <si>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</si>
  <si>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</si>
  <si>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</si>
  <si>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</si>
  <si>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</si>
  <si>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</si>
  <si>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</si>
  <si>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</si>
  <si>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</si>
  <si>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</si>
  <si>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</si>
  <si>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</si>
  <si>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</si>
  <si>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</si>
  <si>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</si>
  <si>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</si>
  <si>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</si>
  <si>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</si>
  <si>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</si>
  <si>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</si>
  <si>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</si>
  <si>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</si>
  <si>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</si>
  <si>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</si>
  <si>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</si>
  <si>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</si>
  <si>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</si>
  <si>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</si>
  <si>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</si>
  <si>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</si>
  <si>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</si>
  <si>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</si>
  <si>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</si>
  <si>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</si>
  <si>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</si>
  <si>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</si>
  <si>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</si>
  <si>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</si>
  <si>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</si>
  <si>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</si>
  <si>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</si>
  <si>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</si>
  <si>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</si>
  <si>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</si>
  <si>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</si>
  <si>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</si>
  <si>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</si>
  <si>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</si>
  <si>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</si>
  <si>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</si>
  <si>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</si>
  <si>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</si>
  <si>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</si>
  <si>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</si>
  <si>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</si>
  <si>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</si>
  <si>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</si>
  <si>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</si>
  <si>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</si>
  <si>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</si>
  <si>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</si>
  <si>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</si>
  <si>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</si>
  <si>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</si>
  <si>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</si>
  <si>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</si>
  <si>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</si>
  <si>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</si>
  <si>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</si>
  <si>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</si>
  <si>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</si>
  <si>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</si>
  <si>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</si>
  <si>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</si>
  <si>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</si>
  <si>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</si>
  <si>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</si>
  <si>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</si>
  <si>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</si>
  <si>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</si>
  <si>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</si>
  <si>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</si>
  <si>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</si>
  <si>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</si>
  <si>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</si>
  <si>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</si>
  <si>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</si>
  <si>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</si>
  <si>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</si>
  <si>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</si>
  <si>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</si>
  <si>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</si>
  <si>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</si>
  <si>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</si>
  <si>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</si>
  <si>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</si>
  <si>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</si>
  <si>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</si>
  <si>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</si>
  <si>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</si>
  <si>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</si>
  <si>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</si>
  <si>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</si>
  <si>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</si>
  <si>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</si>
  <si>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</si>
  <si>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</si>
  <si>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</si>
  <si>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</si>
  <si>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</si>
  <si>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</si>
  <si>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</si>
  <si>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</si>
  <si>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</si>
  <si>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</si>
  <si>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</si>
  <si>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</si>
  <si>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</si>
  <si>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</si>
  <si>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</si>
  <si>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</si>
  <si>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</si>
  <si>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</si>
  <si>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</si>
  <si>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</si>
  <si>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</si>
  <si>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</si>
  <si>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</si>
  <si>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PRESUPUESTO 2019</t>
  </si>
  <si>
    <t>ANO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</si>
</sst>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20" xfId="0" applyNumberFormat="1" applyFont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4" borderId="2" xfId="0" applyNumberFormat="1" applyFont="1" applyFill="1" applyBorder="1"/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0" fontId="4" fillId="3" borderId="2" xfId="0" applyFont="1" applyFill="1" applyBorder="1"/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40" zoomScale="90" zoomScaleNormal="90" workbookViewId="0">
      <selection activeCell="B1" sqref="B1:H55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41" t="s">
        <v>2</v>
      </c>
      <c r="C7" s="343" t="s">
        <v>3</v>
      </c>
      <c r="D7" s="343" t="s">
        <v>100</v>
      </c>
      <c r="E7" s="349" t="s">
        <v>161</v>
      </c>
      <c r="F7" s="350"/>
      <c r="G7" s="350"/>
      <c r="H7" s="351"/>
    </row>
    <row r="8" spans="1:23" ht="12.75" customHeight="1" x14ac:dyDescent="0.2">
      <c r="B8" s="342"/>
      <c r="C8" s="344"/>
      <c r="D8" s="344"/>
      <c r="E8" s="346">
        <v>2019</v>
      </c>
      <c r="F8" s="347"/>
      <c r="G8" s="347"/>
      <c r="H8" s="348"/>
    </row>
    <row r="9" spans="1:23" ht="13.9" customHeight="1" x14ac:dyDescent="0.2">
      <c r="B9" s="342"/>
      <c r="C9" s="344"/>
      <c r="D9" s="344"/>
      <c r="E9" s="352" t="s">
        <v>140</v>
      </c>
      <c r="F9" s="352" t="s">
        <v>153</v>
      </c>
      <c r="G9" s="352" t="s">
        <v>155</v>
      </c>
      <c r="H9" s="345" t="s">
        <v>160</v>
      </c>
    </row>
    <row r="10" spans="1:23" ht="12.75" customHeight="1" x14ac:dyDescent="0.2">
      <c r="B10" s="342"/>
      <c r="C10" s="344"/>
      <c r="D10" s="344"/>
      <c r="E10" s="352"/>
      <c r="F10" s="352"/>
      <c r="G10" s="352"/>
      <c r="H10" s="345"/>
    </row>
    <row r="11" spans="1:23" ht="13.5" customHeight="1" x14ac:dyDescent="0.2">
      <c r="B11" s="342"/>
      <c r="C11" s="344"/>
      <c r="D11" s="344"/>
      <c r="E11" s="352"/>
      <c r="F11" s="352"/>
      <c r="G11" s="352"/>
      <c r="H11" s="345"/>
    </row>
    <row r="12" spans="1:23" ht="20.25" customHeight="1" x14ac:dyDescent="0.2">
      <c r="B12" s="338" t="s">
        <v>5</v>
      </c>
      <c r="C12" s="339"/>
      <c r="D12" s="339"/>
      <c r="E12" s="339"/>
      <c r="F12" s="339"/>
      <c r="G12" s="339"/>
      <c r="H12" s="340"/>
    </row>
    <row r="13" spans="1:23" ht="13.5" thickBot="1" x14ac:dyDescent="0.25">
      <c r="B13" s="335" t="s">
        <v>6</v>
      </c>
      <c r="C13" s="336"/>
      <c r="D13" s="336"/>
      <c r="E13" s="336"/>
      <c r="F13" s="336"/>
      <c r="G13" s="336"/>
      <c r="H13" s="337"/>
    </row>
    <row r="14" spans="1:23" x14ac:dyDescent="0.2">
      <c r="B14" s="160" t="s">
        <v>126</v>
      </c>
      <c r="C14" s="161"/>
      <c r="D14" s="161"/>
      <c r="E14" s="161"/>
      <c r="F14" s="161"/>
      <c r="G14" s="161"/>
      <c r="H14" s="162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54">
        <v>14</v>
      </c>
      <c r="F15" s="130">
        <v>6</v>
      </c>
      <c r="G15" s="254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130">
        <v>0</v>
      </c>
      <c r="G16" s="254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54">
        <v>9</v>
      </c>
      <c r="F17" s="130">
        <v>8</v>
      </c>
      <c r="G17" s="254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5">
        <v>17</v>
      </c>
      <c r="F18" s="322">
        <v>9</v>
      </c>
      <c r="G18" s="255"/>
      <c r="H18" s="127"/>
    </row>
    <row r="19" spans="1:9" x14ac:dyDescent="0.2">
      <c r="A19">
        <v>5</v>
      </c>
      <c r="B19" s="17" t="s">
        <v>136</v>
      </c>
      <c r="C19" s="18" t="s">
        <v>8</v>
      </c>
      <c r="D19" s="39" t="s">
        <v>9</v>
      </c>
      <c r="E19" s="254">
        <v>0</v>
      </c>
      <c r="F19" s="130">
        <v>0</v>
      </c>
      <c r="G19" s="254"/>
      <c r="H19" s="126"/>
    </row>
    <row r="20" spans="1:9" x14ac:dyDescent="0.2">
      <c r="A20">
        <v>6</v>
      </c>
      <c r="B20" s="17" t="s">
        <v>137</v>
      </c>
      <c r="C20" s="18" t="s">
        <v>8</v>
      </c>
      <c r="D20" s="39" t="s">
        <v>9</v>
      </c>
      <c r="E20" s="254">
        <v>0</v>
      </c>
      <c r="F20" s="130">
        <v>0</v>
      </c>
      <c r="G20" s="254"/>
      <c r="H20" s="126"/>
    </row>
    <row r="21" spans="1:9" x14ac:dyDescent="0.2">
      <c r="A21">
        <v>7</v>
      </c>
      <c r="B21" s="17" t="s">
        <v>138</v>
      </c>
      <c r="C21" s="18" t="s">
        <v>8</v>
      </c>
      <c r="D21" s="39" t="s">
        <v>9</v>
      </c>
      <c r="E21" s="254">
        <v>0</v>
      </c>
      <c r="F21" s="130">
        <v>0</v>
      </c>
      <c r="G21" s="254"/>
      <c r="H21" s="126"/>
    </row>
    <row r="22" spans="1:9" ht="13.5" thickBot="1" x14ac:dyDescent="0.25">
      <c r="A22">
        <v>8</v>
      </c>
      <c r="B22" s="285" t="s">
        <v>191</v>
      </c>
      <c r="C22" s="18" t="s">
        <v>8</v>
      </c>
      <c r="D22" s="39" t="s">
        <v>9</v>
      </c>
      <c r="E22" s="287">
        <v>0</v>
      </c>
      <c r="F22" s="323">
        <v>0</v>
      </c>
      <c r="G22" s="292"/>
      <c r="H22" s="308"/>
    </row>
    <row r="23" spans="1:9" x14ac:dyDescent="0.2">
      <c r="B23" s="160" t="s">
        <v>135</v>
      </c>
      <c r="C23" s="161"/>
      <c r="D23" s="161"/>
      <c r="E23" s="257"/>
      <c r="F23" s="161"/>
      <c r="G23" s="257"/>
      <c r="H23" s="162"/>
    </row>
    <row r="24" spans="1:9" x14ac:dyDescent="0.2">
      <c r="A24">
        <v>1</v>
      </c>
      <c r="B24" s="17" t="s">
        <v>127</v>
      </c>
      <c r="C24" s="18" t="s">
        <v>8</v>
      </c>
      <c r="D24" s="39" t="s">
        <v>9</v>
      </c>
      <c r="E24" s="254">
        <v>0</v>
      </c>
      <c r="F24" s="130">
        <v>5</v>
      </c>
      <c r="G24" s="254"/>
      <c r="H24" s="126"/>
    </row>
    <row r="25" spans="1:9" x14ac:dyDescent="0.2">
      <c r="A25">
        <v>2</v>
      </c>
      <c r="B25" s="17" t="s">
        <v>128</v>
      </c>
      <c r="C25" s="18" t="s">
        <v>8</v>
      </c>
      <c r="D25" s="39" t="s">
        <v>9</v>
      </c>
      <c r="E25" s="254">
        <v>0</v>
      </c>
      <c r="F25" s="130">
        <v>10</v>
      </c>
      <c r="G25" s="254"/>
      <c r="H25" s="126"/>
    </row>
    <row r="26" spans="1:9" x14ac:dyDescent="0.2">
      <c r="A26">
        <v>3</v>
      </c>
      <c r="B26" s="17" t="s">
        <v>129</v>
      </c>
      <c r="C26" s="18" t="s">
        <v>8</v>
      </c>
      <c r="D26" s="39" t="s">
        <v>9</v>
      </c>
      <c r="E26" s="426">
        <v>0</v>
      </c>
      <c r="F26" s="427">
        <v>0</v>
      </c>
      <c r="G26" s="254"/>
      <c r="H26" s="126"/>
    </row>
    <row r="27" spans="1:9" x14ac:dyDescent="0.2">
      <c r="A27">
        <v>4</v>
      </c>
      <c r="B27" s="100" t="s">
        <v>131</v>
      </c>
      <c r="C27" s="101" t="s">
        <v>8</v>
      </c>
      <c r="D27" s="102" t="s">
        <v>9</v>
      </c>
      <c r="E27" s="255">
        <f>27+6</f>
        <v>33</v>
      </c>
      <c r="F27" s="322">
        <f>17+23</f>
        <v>40</v>
      </c>
      <c r="G27" s="255"/>
      <c r="H27" s="127"/>
    </row>
    <row r="28" spans="1:9" x14ac:dyDescent="0.2">
      <c r="A28">
        <v>5</v>
      </c>
      <c r="B28" s="17" t="s">
        <v>130</v>
      </c>
      <c r="C28" s="18" t="s">
        <v>8</v>
      </c>
      <c r="D28" s="39" t="s">
        <v>9</v>
      </c>
      <c r="E28" s="254">
        <f>561+6</f>
        <v>567</v>
      </c>
      <c r="F28" s="130">
        <v>515</v>
      </c>
      <c r="G28" s="254"/>
      <c r="H28" s="126"/>
    </row>
    <row r="29" spans="1:9" x14ac:dyDescent="0.2">
      <c r="A29">
        <v>6</v>
      </c>
      <c r="B29" s="17" t="s">
        <v>132</v>
      </c>
      <c r="C29" s="18" t="s">
        <v>8</v>
      </c>
      <c r="D29" s="39" t="s">
        <v>9</v>
      </c>
      <c r="E29" s="254">
        <v>209</v>
      </c>
      <c r="F29" s="130">
        <v>250</v>
      </c>
      <c r="G29" s="254"/>
      <c r="H29" s="126"/>
    </row>
    <row r="30" spans="1:9" x14ac:dyDescent="0.2">
      <c r="A30">
        <v>7</v>
      </c>
      <c r="B30" s="17" t="s">
        <v>133</v>
      </c>
      <c r="C30" s="18" t="s">
        <v>8</v>
      </c>
      <c r="D30" s="39" t="s">
        <v>9</v>
      </c>
      <c r="E30" s="254">
        <v>6</v>
      </c>
      <c r="F30" s="130">
        <v>2</v>
      </c>
      <c r="G30" s="254"/>
      <c r="H30" s="126"/>
    </row>
    <row r="31" spans="1:9" ht="13.5" thickBot="1" x14ac:dyDescent="0.25">
      <c r="A31">
        <v>8</v>
      </c>
      <c r="B31" s="20" t="s">
        <v>134</v>
      </c>
      <c r="C31" s="21" t="s">
        <v>8</v>
      </c>
      <c r="D31" s="42" t="s">
        <v>9</v>
      </c>
      <c r="E31" s="256">
        <v>37</v>
      </c>
      <c r="F31" s="289">
        <v>27</v>
      </c>
      <c r="G31" s="256"/>
      <c r="H31" s="128"/>
    </row>
    <row r="32" spans="1:9" x14ac:dyDescent="0.2">
      <c r="B32" s="22"/>
      <c r="C32" s="22"/>
      <c r="D32" s="46"/>
      <c r="E32" s="99"/>
      <c r="F32" s="99"/>
      <c r="G32" s="24" t="s">
        <v>179</v>
      </c>
      <c r="H32" s="61"/>
      <c r="I32" s="19"/>
    </row>
    <row r="33" spans="2:9" s="16" customFormat="1" x14ac:dyDescent="0.2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32" t="s">
        <v>156</v>
      </c>
      <c r="C36" s="333"/>
      <c r="D36" s="333"/>
      <c r="E36" s="333"/>
      <c r="F36" s="333"/>
      <c r="G36" s="333"/>
      <c r="H36" s="334"/>
    </row>
    <row r="37" spans="2:9" x14ac:dyDescent="0.2">
      <c r="B37" s="329" t="s">
        <v>6</v>
      </c>
      <c r="C37" s="330"/>
      <c r="D37" s="330"/>
      <c r="E37" s="330"/>
      <c r="F37" s="330"/>
      <c r="G37" s="330"/>
      <c r="H37" s="331"/>
    </row>
    <row r="38" spans="2:9" x14ac:dyDescent="0.2">
      <c r="B38" s="25" t="s">
        <v>16</v>
      </c>
      <c r="C38" s="26" t="s">
        <v>8</v>
      </c>
      <c r="D38" s="39" t="s">
        <v>9</v>
      </c>
      <c r="E38" s="258">
        <v>425</v>
      </c>
      <c r="F38" s="315">
        <v>437</v>
      </c>
      <c r="G38" s="258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258">
        <f>166+27</f>
        <v>193</v>
      </c>
      <c r="F39" s="315">
        <f>325+43</f>
        <v>368</v>
      </c>
      <c r="G39" s="258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258">
        <f>257+40</f>
        <v>297</v>
      </c>
      <c r="F40" s="315">
        <f>112+16</f>
        <v>128</v>
      </c>
      <c r="G40" s="258"/>
      <c r="H40" s="27"/>
    </row>
    <row r="41" spans="2:9" x14ac:dyDescent="0.2">
      <c r="B41" s="28" t="s">
        <v>147</v>
      </c>
      <c r="C41" s="29" t="s">
        <v>8</v>
      </c>
      <c r="D41" s="39" t="s">
        <v>9</v>
      </c>
      <c r="E41" s="258">
        <f>81+16</f>
        <v>97</v>
      </c>
      <c r="F41" s="315">
        <f>118+25</f>
        <v>143</v>
      </c>
      <c r="G41" s="258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258">
        <v>2</v>
      </c>
      <c r="F42" s="315">
        <v>0</v>
      </c>
      <c r="G42" s="258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9">
        <v>371</v>
      </c>
      <c r="F43" s="316">
        <v>378</v>
      </c>
      <c r="G43" s="259"/>
      <c r="H43" s="121"/>
    </row>
    <row r="44" spans="2:9" x14ac:dyDescent="0.2">
      <c r="B44" s="32"/>
      <c r="C44" s="32"/>
      <c r="D44" s="95"/>
      <c r="E44" s="33"/>
      <c r="F44" s="24"/>
      <c r="G44" s="16"/>
      <c r="H44" s="307"/>
    </row>
    <row r="45" spans="2:9" x14ac:dyDescent="0.2">
      <c r="B45" s="22" t="s">
        <v>141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32" t="s">
        <v>21</v>
      </c>
      <c r="C48" s="333"/>
      <c r="D48" s="333"/>
      <c r="E48" s="333"/>
      <c r="F48" s="333"/>
      <c r="G48" s="333"/>
      <c r="H48" s="334"/>
    </row>
    <row r="49" spans="2:9" x14ac:dyDescent="0.2">
      <c r="B49" s="329" t="s">
        <v>6</v>
      </c>
      <c r="C49" s="330"/>
      <c r="D49" s="330"/>
      <c r="E49" s="330"/>
      <c r="F49" s="330"/>
      <c r="G49" s="330"/>
      <c r="H49" s="331"/>
    </row>
    <row r="50" spans="2:9" x14ac:dyDescent="0.2">
      <c r="B50" s="28" t="s">
        <v>188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 x14ac:dyDescent="0.25">
      <c r="B51" s="30" t="s">
        <v>189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 x14ac:dyDescent="0.2">
      <c r="B52" s="107"/>
      <c r="C52" s="107"/>
      <c r="D52" s="46"/>
      <c r="E52" s="288"/>
      <c r="F52" s="99"/>
      <c r="G52" s="24"/>
      <c r="H52" s="34"/>
      <c r="I52" s="16"/>
    </row>
    <row r="53" spans="2:9" x14ac:dyDescent="0.2">
      <c r="B53" s="107" t="s">
        <v>190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144</v>
      </c>
      <c r="C54" s="22"/>
      <c r="D54" s="46"/>
      <c r="E54" s="23"/>
      <c r="F54" s="24"/>
      <c r="G54" s="16"/>
      <c r="H54" s="16"/>
    </row>
    <row r="55" spans="2:9" x14ac:dyDescent="0.2">
      <c r="B55" t="s">
        <v>145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A36"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41" t="s">
        <v>2</v>
      </c>
      <c r="B8" s="343" t="s">
        <v>3</v>
      </c>
      <c r="C8" s="366" t="s">
        <v>4</v>
      </c>
      <c r="D8" s="357" t="s">
        <v>161</v>
      </c>
      <c r="E8" s="358"/>
      <c r="F8" s="358"/>
      <c r="G8" s="359"/>
    </row>
    <row r="9" spans="1:16" ht="12.75" customHeight="1" x14ac:dyDescent="0.2">
      <c r="A9" s="342"/>
      <c r="B9" s="344"/>
      <c r="C9" s="367"/>
      <c r="D9" s="354">
        <v>2019</v>
      </c>
      <c r="E9" s="355"/>
      <c r="F9" s="355"/>
      <c r="G9" s="356"/>
    </row>
    <row r="10" spans="1:16" ht="13.9" customHeight="1" x14ac:dyDescent="0.2">
      <c r="A10" s="342"/>
      <c r="B10" s="344"/>
      <c r="C10" s="367"/>
      <c r="D10" s="352" t="s">
        <v>140</v>
      </c>
      <c r="E10" s="352" t="s">
        <v>153</v>
      </c>
      <c r="F10" s="352" t="s">
        <v>155</v>
      </c>
      <c r="G10" s="345" t="s">
        <v>160</v>
      </c>
    </row>
    <row r="11" spans="1:16" ht="12.75" customHeight="1" x14ac:dyDescent="0.2">
      <c r="A11" s="342"/>
      <c r="B11" s="344"/>
      <c r="C11" s="367"/>
      <c r="D11" s="352"/>
      <c r="E11" s="352"/>
      <c r="F11" s="352"/>
      <c r="G11" s="345"/>
    </row>
    <row r="12" spans="1:16" ht="13.5" customHeight="1" thickBot="1" x14ac:dyDescent="0.25">
      <c r="A12" s="364"/>
      <c r="B12" s="365"/>
      <c r="C12" s="367"/>
      <c r="D12" s="363"/>
      <c r="E12" s="363"/>
      <c r="F12" s="363"/>
      <c r="G12" s="353"/>
    </row>
    <row r="13" spans="1:16" x14ac:dyDescent="0.2">
      <c r="A13" s="360" t="s">
        <v>23</v>
      </c>
      <c r="B13" s="361"/>
      <c r="C13" s="361"/>
      <c r="D13" s="361"/>
      <c r="E13" s="361"/>
      <c r="F13" s="361"/>
      <c r="G13" s="362"/>
    </row>
    <row r="14" spans="1:16" x14ac:dyDescent="0.2">
      <c r="A14" s="17" t="s">
        <v>24</v>
      </c>
      <c r="B14" s="39" t="s">
        <v>8</v>
      </c>
      <c r="C14" s="39" t="s">
        <v>25</v>
      </c>
      <c r="D14" s="254">
        <v>1847</v>
      </c>
      <c r="E14" s="130">
        <v>1887</v>
      </c>
      <c r="F14" s="254"/>
      <c r="G14" s="126"/>
    </row>
    <row r="15" spans="1:16" x14ac:dyDescent="0.2">
      <c r="A15" s="17" t="s">
        <v>187</v>
      </c>
      <c r="B15" s="39" t="s">
        <v>8</v>
      </c>
      <c r="C15" s="39" t="s">
        <v>9</v>
      </c>
      <c r="D15" s="254">
        <v>0</v>
      </c>
      <c r="E15" s="130">
        <v>0</v>
      </c>
      <c r="F15" s="254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54">
        <v>684</v>
      </c>
      <c r="E16" s="130">
        <v>678</v>
      </c>
      <c r="F16" s="254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54">
        <v>3440</v>
      </c>
      <c r="E17" s="130">
        <v>3140</v>
      </c>
      <c r="F17" s="254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54">
        <v>0</v>
      </c>
      <c r="E18" s="130">
        <v>0</v>
      </c>
      <c r="F18" s="254"/>
      <c r="G18" s="126"/>
    </row>
    <row r="19" spans="1:11" x14ac:dyDescent="0.2">
      <c r="A19" s="205" t="s">
        <v>29</v>
      </c>
      <c r="B19" s="206" t="s">
        <v>8</v>
      </c>
      <c r="C19" s="207"/>
      <c r="D19" s="264">
        <v>0</v>
      </c>
      <c r="E19" s="147">
        <v>0</v>
      </c>
      <c r="F19" s="264"/>
      <c r="G19" s="297"/>
    </row>
    <row r="20" spans="1:11" x14ac:dyDescent="0.2">
      <c r="A20" s="17" t="s">
        <v>30</v>
      </c>
      <c r="B20" s="39" t="s">
        <v>8</v>
      </c>
      <c r="C20" s="41"/>
      <c r="D20" s="254">
        <v>3380</v>
      </c>
      <c r="E20" s="130">
        <v>3464</v>
      </c>
      <c r="F20" s="254"/>
      <c r="G20" s="126"/>
    </row>
    <row r="21" spans="1:11" x14ac:dyDescent="0.2">
      <c r="A21" s="17" t="s">
        <v>31</v>
      </c>
      <c r="B21" s="39" t="s">
        <v>8</v>
      </c>
      <c r="C21" s="41"/>
      <c r="D21" s="254">
        <v>573</v>
      </c>
      <c r="E21" s="130">
        <v>862</v>
      </c>
      <c r="F21" s="254"/>
      <c r="G21" s="126"/>
    </row>
    <row r="22" spans="1:11" x14ac:dyDescent="0.2">
      <c r="A22" s="17" t="s">
        <v>32</v>
      </c>
      <c r="B22" s="39" t="s">
        <v>8</v>
      </c>
      <c r="C22" s="41"/>
      <c r="D22" s="254">
        <v>403</v>
      </c>
      <c r="E22" s="130">
        <v>379</v>
      </c>
      <c r="F22" s="254"/>
      <c r="G22" s="126"/>
    </row>
    <row r="23" spans="1:11" x14ac:dyDescent="0.2">
      <c r="A23" s="17" t="s">
        <v>33</v>
      </c>
      <c r="B23" s="39" t="s">
        <v>8</v>
      </c>
      <c r="C23" s="41"/>
      <c r="D23" s="254">
        <v>6296</v>
      </c>
      <c r="E23" s="130">
        <v>6071</v>
      </c>
      <c r="F23" s="254"/>
      <c r="G23" s="126"/>
    </row>
    <row r="24" spans="1:11" x14ac:dyDescent="0.2">
      <c r="A24" s="17" t="s">
        <v>148</v>
      </c>
      <c r="B24" s="39" t="s">
        <v>8</v>
      </c>
      <c r="C24" s="41"/>
      <c r="D24" s="254">
        <v>34</v>
      </c>
      <c r="E24" s="130">
        <v>23</v>
      </c>
      <c r="F24" s="254"/>
      <c r="G24" s="126"/>
    </row>
    <row r="25" spans="1:11" x14ac:dyDescent="0.2">
      <c r="A25" s="17" t="s">
        <v>149</v>
      </c>
      <c r="B25" s="39" t="s">
        <v>8</v>
      </c>
      <c r="C25" s="41"/>
      <c r="D25" s="254">
        <v>121</v>
      </c>
      <c r="E25" s="130">
        <v>95</v>
      </c>
      <c r="F25" s="254"/>
      <c r="G25" s="126"/>
    </row>
    <row r="26" spans="1:11" x14ac:dyDescent="0.2">
      <c r="A26" s="17" t="s">
        <v>157</v>
      </c>
      <c r="B26" s="39" t="s">
        <v>8</v>
      </c>
      <c r="C26" s="41"/>
      <c r="D26" s="254">
        <v>0</v>
      </c>
      <c r="E26" s="130">
        <v>0</v>
      </c>
      <c r="F26" s="254"/>
      <c r="G26" s="126"/>
      <c r="H26" s="138"/>
      <c r="I26" s="138"/>
      <c r="J26" s="138"/>
      <c r="K26" s="137"/>
    </row>
    <row r="27" spans="1:11" x14ac:dyDescent="0.2">
      <c r="A27" s="17" t="s">
        <v>34</v>
      </c>
      <c r="B27" s="39" t="s">
        <v>8</v>
      </c>
      <c r="C27" s="41"/>
      <c r="D27" s="254">
        <v>145</v>
      </c>
      <c r="E27" s="130">
        <v>91</v>
      </c>
      <c r="F27" s="254"/>
      <c r="G27" s="126"/>
    </row>
    <row r="28" spans="1:11" x14ac:dyDescent="0.2">
      <c r="A28" s="17" t="s">
        <v>35</v>
      </c>
      <c r="B28" s="39" t="s">
        <v>8</v>
      </c>
      <c r="C28" s="41"/>
      <c r="D28" s="254">
        <v>222</v>
      </c>
      <c r="E28" s="130">
        <v>207</v>
      </c>
      <c r="F28" s="254"/>
      <c r="G28" s="126"/>
    </row>
    <row r="29" spans="1:11" x14ac:dyDescent="0.2">
      <c r="A29" s="17" t="s">
        <v>36</v>
      </c>
      <c r="B29" s="39" t="s">
        <v>8</v>
      </c>
      <c r="C29" s="41"/>
      <c r="D29" s="254">
        <v>89</v>
      </c>
      <c r="E29" s="130">
        <v>229</v>
      </c>
      <c r="F29" s="254"/>
      <c r="G29" s="126"/>
    </row>
    <row r="30" spans="1:11" x14ac:dyDescent="0.2">
      <c r="A30" s="17" t="s">
        <v>37</v>
      </c>
      <c r="B30" s="39" t="s">
        <v>8</v>
      </c>
      <c r="C30" s="41"/>
      <c r="D30" s="254">
        <v>4269</v>
      </c>
      <c r="E30" s="130">
        <v>8473</v>
      </c>
      <c r="F30" s="254"/>
      <c r="G30" s="126"/>
    </row>
    <row r="31" spans="1:11" x14ac:dyDescent="0.2">
      <c r="A31" s="17" t="s">
        <v>38</v>
      </c>
      <c r="B31" s="39" t="s">
        <v>8</v>
      </c>
      <c r="C31" s="41"/>
      <c r="D31" s="254">
        <v>338</v>
      </c>
      <c r="E31" s="130">
        <v>441</v>
      </c>
      <c r="F31" s="291"/>
      <c r="G31" s="126"/>
    </row>
    <row r="32" spans="1:11" x14ac:dyDescent="0.2">
      <c r="A32" s="17" t="s">
        <v>39</v>
      </c>
      <c r="B32" s="39" t="s">
        <v>8</v>
      </c>
      <c r="C32" s="41"/>
      <c r="D32" s="254">
        <v>0</v>
      </c>
      <c r="E32" s="130">
        <v>0</v>
      </c>
      <c r="F32" s="254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6">
        <v>0</v>
      </c>
      <c r="E33" s="289">
        <v>0</v>
      </c>
      <c r="F33" s="289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abSelected="1" topLeftCell="B1" zoomScale="90" zoomScaleNormal="90" workbookViewId="0">
      <selection activeCell="N1" sqref="N1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41" t="s">
        <v>2</v>
      </c>
      <c r="B8" s="343" t="s">
        <v>3</v>
      </c>
      <c r="C8" s="343" t="s">
        <v>4</v>
      </c>
      <c r="D8" s="349" t="s">
        <v>162</v>
      </c>
      <c r="E8" s="350"/>
      <c r="F8" s="350"/>
      <c r="G8" s="351"/>
      <c r="H8" s="45"/>
    </row>
    <row r="9" spans="1:17" ht="12.75" customHeight="1" x14ac:dyDescent="0.2">
      <c r="A9" s="342"/>
      <c r="B9" s="344"/>
      <c r="C9" s="344"/>
      <c r="D9" s="346">
        <v>2019</v>
      </c>
      <c r="E9" s="347"/>
      <c r="F9" s="347"/>
      <c r="G9" s="348"/>
      <c r="H9" s="45"/>
    </row>
    <row r="10" spans="1:17" ht="13.9" customHeight="1" x14ac:dyDescent="0.2">
      <c r="A10" s="342"/>
      <c r="B10" s="344"/>
      <c r="C10" s="344"/>
      <c r="D10" s="352" t="s">
        <v>140</v>
      </c>
      <c r="E10" s="352" t="s">
        <v>153</v>
      </c>
      <c r="F10" s="352" t="s">
        <v>155</v>
      </c>
      <c r="G10" s="345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42"/>
      <c r="B11" s="344"/>
      <c r="C11" s="344"/>
      <c r="D11" s="352"/>
      <c r="E11" s="352"/>
      <c r="F11" s="352"/>
      <c r="G11" s="345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42"/>
      <c r="B12" s="344"/>
      <c r="C12" s="344"/>
      <c r="D12" s="352"/>
      <c r="E12" s="352"/>
      <c r="F12" s="352"/>
      <c r="G12" s="345"/>
      <c r="H12" s="45"/>
      <c r="J12" s="14"/>
      <c r="K12" s="14"/>
      <c r="L12" s="14"/>
      <c r="M12" s="14"/>
      <c r="N12" s="14"/>
      <c r="O12" s="14"/>
    </row>
    <row r="13" spans="1:17" x14ac:dyDescent="0.2">
      <c r="A13" s="368" t="s">
        <v>41</v>
      </c>
      <c r="B13" s="369"/>
      <c r="C13" s="369"/>
      <c r="D13" s="369"/>
      <c r="E13" s="369"/>
      <c r="F13" s="369"/>
      <c r="G13" s="370"/>
      <c r="H13" s="45"/>
      <c r="J13" s="341" t="s">
        <v>2</v>
      </c>
      <c r="K13" s="343" t="s">
        <v>3</v>
      </c>
      <c r="L13" s="343" t="s">
        <v>4</v>
      </c>
      <c r="M13" s="357" t="s">
        <v>162</v>
      </c>
      <c r="N13" s="358"/>
      <c r="O13" s="358"/>
      <c r="P13" s="359"/>
    </row>
    <row r="14" spans="1:17" x14ac:dyDescent="0.2">
      <c r="A14" s="371" t="s">
        <v>42</v>
      </c>
      <c r="B14" s="372"/>
      <c r="C14" s="372"/>
      <c r="D14" s="372"/>
      <c r="E14" s="372"/>
      <c r="F14" s="372"/>
      <c r="G14" s="373"/>
      <c r="H14" s="45"/>
      <c r="J14" s="342"/>
      <c r="K14" s="344"/>
      <c r="L14" s="344"/>
      <c r="M14" s="354">
        <v>2019</v>
      </c>
      <c r="N14" s="355"/>
      <c r="O14" s="355"/>
      <c r="P14" s="356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61">
        <v>507</v>
      </c>
      <c r="E15" s="311">
        <v>247</v>
      </c>
      <c r="F15" s="261"/>
      <c r="G15" s="309"/>
      <c r="H15" s="143"/>
      <c r="J15" s="342"/>
      <c r="K15" s="344"/>
      <c r="L15" s="344"/>
      <c r="M15" s="352" t="s">
        <v>140</v>
      </c>
      <c r="N15" s="352" t="s">
        <v>153</v>
      </c>
      <c r="O15" s="352" t="s">
        <v>155</v>
      </c>
      <c r="P15" s="345" t="s">
        <v>160</v>
      </c>
    </row>
    <row r="16" spans="1:17" x14ac:dyDescent="0.2">
      <c r="A16" s="53" t="s">
        <v>45</v>
      </c>
      <c r="B16" s="40" t="s">
        <v>8</v>
      </c>
      <c r="C16" s="59" t="s">
        <v>44</v>
      </c>
      <c r="D16" s="254">
        <v>71</v>
      </c>
      <c r="E16" s="130">
        <v>54</v>
      </c>
      <c r="F16" s="254"/>
      <c r="G16" s="126"/>
      <c r="H16" s="45"/>
      <c r="J16" s="342"/>
      <c r="K16" s="344"/>
      <c r="L16" s="344"/>
      <c r="M16" s="352"/>
      <c r="N16" s="352"/>
      <c r="O16" s="352"/>
      <c r="P16" s="345"/>
    </row>
    <row r="17" spans="1:16" x14ac:dyDescent="0.2">
      <c r="A17" s="53" t="s">
        <v>163</v>
      </c>
      <c r="B17" s="40" t="s">
        <v>8</v>
      </c>
      <c r="C17" s="59" t="s">
        <v>44</v>
      </c>
      <c r="D17" s="262">
        <v>125</v>
      </c>
      <c r="E17" s="312">
        <v>206</v>
      </c>
      <c r="F17" s="262"/>
      <c r="G17" s="310"/>
      <c r="H17" s="45"/>
      <c r="J17" s="342"/>
      <c r="K17" s="344"/>
      <c r="L17" s="344"/>
      <c r="M17" s="352"/>
      <c r="N17" s="352"/>
      <c r="O17" s="352"/>
      <c r="P17" s="345"/>
    </row>
    <row r="18" spans="1:16" x14ac:dyDescent="0.2">
      <c r="A18" s="371" t="s">
        <v>46</v>
      </c>
      <c r="B18" s="372"/>
      <c r="C18" s="372"/>
      <c r="D18" s="372"/>
      <c r="E18" s="372"/>
      <c r="F18" s="372"/>
      <c r="G18" s="373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 x14ac:dyDescent="0.2">
      <c r="A19" s="53" t="s">
        <v>47</v>
      </c>
      <c r="B19" s="40" t="s">
        <v>8</v>
      </c>
      <c r="C19" s="59" t="s">
        <v>48</v>
      </c>
      <c r="D19" s="254">
        <v>440</v>
      </c>
      <c r="E19" s="130">
        <v>374</v>
      </c>
      <c r="F19" s="254"/>
      <c r="G19" s="126"/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 x14ac:dyDescent="0.2">
      <c r="A20" s="53" t="s">
        <v>181</v>
      </c>
      <c r="B20" s="40" t="s">
        <v>8</v>
      </c>
      <c r="C20" s="59" t="s">
        <v>49</v>
      </c>
      <c r="D20" s="254">
        <v>0</v>
      </c>
      <c r="E20" s="130">
        <v>0</v>
      </c>
      <c r="F20" s="254"/>
      <c r="G20" s="126"/>
      <c r="H20" s="45"/>
      <c r="J20" s="54" t="s">
        <v>53</v>
      </c>
      <c r="K20" s="40" t="s">
        <v>8</v>
      </c>
      <c r="L20" s="59" t="s">
        <v>48</v>
      </c>
      <c r="M20" s="254">
        <v>515327</v>
      </c>
      <c r="N20" s="130">
        <v>60170</v>
      </c>
      <c r="O20" s="254"/>
      <c r="P20" s="126"/>
    </row>
    <row r="21" spans="1:16" ht="13.5" thickBot="1" x14ac:dyDescent="0.25">
      <c r="A21" s="53" t="s">
        <v>167</v>
      </c>
      <c r="B21" s="40" t="s">
        <v>8</v>
      </c>
      <c r="C21" s="59" t="s">
        <v>49</v>
      </c>
      <c r="D21" s="421">
        <v>5</v>
      </c>
      <c r="E21" s="130">
        <v>34</v>
      </c>
      <c r="F21" s="254"/>
      <c r="G21" s="126"/>
      <c r="H21" s="45"/>
      <c r="J21" s="57" t="s">
        <v>54</v>
      </c>
      <c r="K21" s="44" t="s">
        <v>8</v>
      </c>
      <c r="L21" s="114" t="s">
        <v>48</v>
      </c>
      <c r="M21" s="256">
        <v>1180</v>
      </c>
      <c r="N21" s="289">
        <v>10953</v>
      </c>
      <c r="O21" s="256"/>
      <c r="P21" s="128"/>
    </row>
    <row r="22" spans="1:16" x14ac:dyDescent="0.2">
      <c r="A22" s="53" t="s">
        <v>168</v>
      </c>
      <c r="B22" s="40" t="s">
        <v>8</v>
      </c>
      <c r="C22" s="59" t="s">
        <v>49</v>
      </c>
      <c r="D22" s="254">
        <v>124</v>
      </c>
      <c r="E22" s="29">
        <v>40</v>
      </c>
      <c r="F22" s="254"/>
      <c r="G22" s="126"/>
      <c r="H22" s="45"/>
      <c r="J22" s="24"/>
      <c r="K22" s="24"/>
      <c r="L22" s="210"/>
      <c r="M22" s="211"/>
      <c r="N22" s="212"/>
      <c r="O22" s="211"/>
      <c r="P22" s="213"/>
    </row>
    <row r="23" spans="1:16" x14ac:dyDescent="0.2">
      <c r="A23" s="53" t="s">
        <v>172</v>
      </c>
      <c r="B23" s="40" t="s">
        <v>8</v>
      </c>
      <c r="C23" s="59" t="s">
        <v>49</v>
      </c>
      <c r="D23" s="254">
        <v>32</v>
      </c>
      <c r="E23" s="130">
        <v>63</v>
      </c>
      <c r="F23" s="254"/>
      <c r="G23" s="126"/>
      <c r="H23" s="45"/>
    </row>
    <row r="24" spans="1:16" x14ac:dyDescent="0.2">
      <c r="A24" s="53" t="s">
        <v>50</v>
      </c>
      <c r="B24" s="40" t="s">
        <v>8</v>
      </c>
      <c r="C24" s="59" t="s">
        <v>49</v>
      </c>
      <c r="D24" s="254">
        <v>185</v>
      </c>
      <c r="E24" s="130">
        <v>167</v>
      </c>
      <c r="F24" s="254"/>
      <c r="G24" s="126"/>
      <c r="H24" s="45"/>
      <c r="J24" s="14" t="s">
        <v>60</v>
      </c>
      <c r="K24" s="34"/>
      <c r="L24" s="34"/>
    </row>
    <row r="25" spans="1:16" x14ac:dyDescent="0.2">
      <c r="A25" s="53" t="s">
        <v>51</v>
      </c>
      <c r="B25" s="40" t="s">
        <v>8</v>
      </c>
      <c r="C25" s="59" t="s">
        <v>49</v>
      </c>
      <c r="D25" s="254">
        <v>20</v>
      </c>
      <c r="E25" s="130">
        <v>78</v>
      </c>
      <c r="F25" s="254"/>
      <c r="G25" s="126"/>
      <c r="H25" s="45"/>
    </row>
    <row r="26" spans="1:16" x14ac:dyDescent="0.2">
      <c r="A26" s="53" t="s">
        <v>150</v>
      </c>
      <c r="B26" s="40" t="s">
        <v>8</v>
      </c>
      <c r="C26" s="59" t="s">
        <v>49</v>
      </c>
      <c r="D26" s="263">
        <v>2704</v>
      </c>
      <c r="E26" s="29">
        <v>3622</v>
      </c>
      <c r="F26" s="263"/>
      <c r="G26" s="126"/>
      <c r="H26" s="45"/>
    </row>
    <row r="27" spans="1:16" hidden="1" x14ac:dyDescent="0.2">
      <c r="A27" s="371" t="s">
        <v>52</v>
      </c>
      <c r="B27" s="372"/>
      <c r="C27" s="372"/>
      <c r="D27" s="372"/>
      <c r="E27" s="372"/>
      <c r="F27" s="372"/>
      <c r="G27" s="373"/>
      <c r="H27" s="45"/>
    </row>
    <row r="28" spans="1:16" ht="26.25" hidden="1" customHeight="1" x14ac:dyDescent="0.2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 x14ac:dyDescent="0.2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 x14ac:dyDescent="0.2">
      <c r="A30" s="371" t="s">
        <v>55</v>
      </c>
      <c r="B30" s="372"/>
      <c r="C30" s="372"/>
      <c r="D30" s="372"/>
      <c r="E30" s="372"/>
      <c r="F30" s="372"/>
      <c r="G30" s="373"/>
      <c r="H30" s="45"/>
    </row>
    <row r="31" spans="1:16" hidden="1" x14ac:dyDescent="0.2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 x14ac:dyDescent="0.2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 x14ac:dyDescent="0.2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 x14ac:dyDescent="0.2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 x14ac:dyDescent="0.2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 x14ac:dyDescent="0.2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 x14ac:dyDescent="0.25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zoomScale="90" zoomScaleNormal="90" workbookViewId="0">
      <selection activeCell="A51"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41" t="s">
        <v>2</v>
      </c>
      <c r="B7" s="343" t="s">
        <v>3</v>
      </c>
      <c r="C7" s="343" t="s">
        <v>4</v>
      </c>
      <c r="D7" s="385" t="s">
        <v>162</v>
      </c>
      <c r="E7" s="385"/>
      <c r="F7" s="385"/>
      <c r="G7" s="386"/>
    </row>
    <row r="8" spans="1:15" ht="12.75" customHeight="1" x14ac:dyDescent="0.2">
      <c r="A8" s="342"/>
      <c r="B8" s="344"/>
      <c r="C8" s="344"/>
      <c r="D8" s="383">
        <v>2019</v>
      </c>
      <c r="E8" s="383"/>
      <c r="F8" s="383"/>
      <c r="G8" s="384"/>
    </row>
    <row r="9" spans="1:15" ht="13.9" customHeight="1" x14ac:dyDescent="0.2">
      <c r="A9" s="342"/>
      <c r="B9" s="344"/>
      <c r="C9" s="344"/>
      <c r="D9" s="352" t="s">
        <v>140</v>
      </c>
      <c r="E9" s="352" t="s">
        <v>153</v>
      </c>
      <c r="F9" s="352" t="s">
        <v>155</v>
      </c>
      <c r="G9" s="345" t="s">
        <v>160</v>
      </c>
    </row>
    <row r="10" spans="1:15" ht="12.75" customHeight="1" x14ac:dyDescent="0.2">
      <c r="A10" s="342"/>
      <c r="B10" s="344"/>
      <c r="C10" s="344"/>
      <c r="D10" s="352"/>
      <c r="E10" s="352"/>
      <c r="F10" s="352"/>
      <c r="G10" s="345"/>
      <c r="M10" t="s">
        <v>112</v>
      </c>
    </row>
    <row r="11" spans="1:15" ht="13.5" customHeight="1" x14ac:dyDescent="0.2">
      <c r="A11" s="342"/>
      <c r="B11" s="344"/>
      <c r="C11" s="344"/>
      <c r="D11" s="352"/>
      <c r="E11" s="352"/>
      <c r="F11" s="352"/>
      <c r="G11" s="345"/>
    </row>
    <row r="12" spans="1:15" ht="24" customHeight="1" x14ac:dyDescent="0.2">
      <c r="A12" s="158" t="s">
        <v>61</v>
      </c>
      <c r="B12" s="159"/>
      <c r="C12" s="159"/>
      <c r="D12" s="159"/>
      <c r="E12" s="159"/>
      <c r="F12" s="159"/>
      <c r="G12" s="182"/>
    </row>
    <row r="13" spans="1:15" x14ac:dyDescent="0.2">
      <c r="A13" s="371" t="s">
        <v>62</v>
      </c>
      <c r="B13" s="372"/>
      <c r="C13" s="372"/>
      <c r="D13" s="372"/>
      <c r="E13" s="372"/>
      <c r="F13" s="372"/>
      <c r="G13" s="373"/>
    </row>
    <row r="14" spans="1:15" x14ac:dyDescent="0.2">
      <c r="A14" s="55" t="s">
        <v>151</v>
      </c>
      <c r="B14" s="56" t="s">
        <v>8</v>
      </c>
      <c r="C14" s="56"/>
      <c r="D14" s="131"/>
      <c r="E14" s="131"/>
      <c r="F14" s="154"/>
      <c r="G14" s="185"/>
    </row>
    <row r="15" spans="1:15" x14ac:dyDescent="0.2">
      <c r="A15" s="55" t="s">
        <v>63</v>
      </c>
      <c r="B15" s="56" t="s">
        <v>8</v>
      </c>
      <c r="C15" s="59" t="s">
        <v>64</v>
      </c>
      <c r="D15" s="272">
        <v>3380</v>
      </c>
      <c r="E15" s="214">
        <v>3464</v>
      </c>
      <c r="F15" s="272"/>
      <c r="G15" s="303"/>
    </row>
    <row r="16" spans="1:15" x14ac:dyDescent="0.2">
      <c r="A16" s="55" t="s">
        <v>65</v>
      </c>
      <c r="B16" s="56" t="s">
        <v>8</v>
      </c>
      <c r="C16" s="59" t="s">
        <v>64</v>
      </c>
      <c r="D16" s="272">
        <v>573</v>
      </c>
      <c r="E16" s="214">
        <v>862</v>
      </c>
      <c r="F16" s="272"/>
      <c r="G16" s="303"/>
    </row>
    <row r="17" spans="1:14" x14ac:dyDescent="0.2">
      <c r="A17" s="55" t="s">
        <v>66</v>
      </c>
      <c r="B17" s="56" t="s">
        <v>8</v>
      </c>
      <c r="C17" s="59" t="s">
        <v>67</v>
      </c>
      <c r="D17" s="307">
        <v>0</v>
      </c>
      <c r="E17" s="214">
        <v>0</v>
      </c>
      <c r="F17" s="272"/>
      <c r="G17" s="303"/>
    </row>
    <row r="18" spans="1:14" x14ac:dyDescent="0.2">
      <c r="A18" s="55" t="s">
        <v>68</v>
      </c>
      <c r="B18" s="56" t="s">
        <v>8</v>
      </c>
      <c r="C18" s="59" t="s">
        <v>64</v>
      </c>
      <c r="D18" s="272">
        <v>403</v>
      </c>
      <c r="E18" s="214">
        <v>379</v>
      </c>
      <c r="F18" s="272"/>
      <c r="G18" s="303"/>
    </row>
    <row r="19" spans="1:14" x14ac:dyDescent="0.2">
      <c r="A19" s="55" t="s">
        <v>69</v>
      </c>
      <c r="B19" s="56" t="s">
        <v>8</v>
      </c>
      <c r="C19" s="59" t="s">
        <v>64</v>
      </c>
      <c r="D19" s="272">
        <v>6296</v>
      </c>
      <c r="E19" s="214">
        <v>6071</v>
      </c>
      <c r="F19" s="272"/>
      <c r="G19" s="303"/>
    </row>
    <row r="20" spans="1:14" x14ac:dyDescent="0.2">
      <c r="A20" s="55" t="s">
        <v>70</v>
      </c>
      <c r="B20" s="56" t="s">
        <v>8</v>
      </c>
      <c r="C20" s="59" t="s">
        <v>64</v>
      </c>
      <c r="D20" s="272">
        <v>34</v>
      </c>
      <c r="E20" s="214">
        <v>23</v>
      </c>
      <c r="F20" s="272"/>
      <c r="G20" s="303"/>
    </row>
    <row r="21" spans="1:14" x14ac:dyDescent="0.2">
      <c r="A21" s="55" t="s">
        <v>71</v>
      </c>
      <c r="B21" s="56" t="s">
        <v>8</v>
      </c>
      <c r="C21" s="59" t="s">
        <v>64</v>
      </c>
      <c r="D21" s="272">
        <v>0</v>
      </c>
      <c r="E21" s="214">
        <v>0</v>
      </c>
      <c r="F21" s="272"/>
      <c r="G21" s="303"/>
    </row>
    <row r="22" spans="1:14" x14ac:dyDescent="0.2">
      <c r="A22" s="55" t="s">
        <v>72</v>
      </c>
      <c r="B22" s="56" t="s">
        <v>8</v>
      </c>
      <c r="C22" s="59" t="s">
        <v>67</v>
      </c>
      <c r="D22" s="272">
        <v>0</v>
      </c>
      <c r="E22" s="214">
        <v>0</v>
      </c>
      <c r="F22" s="272"/>
      <c r="G22" s="303"/>
    </row>
    <row r="23" spans="1:14" x14ac:dyDescent="0.2">
      <c r="A23" s="55" t="s">
        <v>73</v>
      </c>
      <c r="B23" s="56" t="s">
        <v>8</v>
      </c>
      <c r="C23" s="59" t="s">
        <v>74</v>
      </c>
      <c r="D23" s="272">
        <v>0</v>
      </c>
      <c r="E23" s="214">
        <v>0</v>
      </c>
      <c r="F23" s="272"/>
      <c r="G23" s="303"/>
    </row>
    <row r="24" spans="1:14" x14ac:dyDescent="0.2">
      <c r="A24" s="55" t="s">
        <v>75</v>
      </c>
      <c r="B24" s="56" t="s">
        <v>8</v>
      </c>
      <c r="C24" s="59" t="s">
        <v>64</v>
      </c>
      <c r="D24" s="272">
        <v>121</v>
      </c>
      <c r="E24" s="214">
        <v>95</v>
      </c>
      <c r="F24" s="272"/>
      <c r="G24" s="303"/>
    </row>
    <row r="25" spans="1:14" x14ac:dyDescent="0.2">
      <c r="A25" s="55" t="s">
        <v>76</v>
      </c>
      <c r="B25" s="56" t="s">
        <v>8</v>
      </c>
      <c r="C25" s="59" t="s">
        <v>64</v>
      </c>
      <c r="D25" s="272">
        <v>145</v>
      </c>
      <c r="E25" s="214">
        <v>91</v>
      </c>
      <c r="F25" s="272"/>
      <c r="G25" s="303"/>
    </row>
    <row r="26" spans="1:14" x14ac:dyDescent="0.2">
      <c r="A26" s="55" t="s">
        <v>77</v>
      </c>
      <c r="B26" s="56" t="s">
        <v>8</v>
      </c>
      <c r="C26" s="59" t="s">
        <v>64</v>
      </c>
      <c r="D26" s="272">
        <v>4269</v>
      </c>
      <c r="E26" s="214">
        <v>8473</v>
      </c>
      <c r="F26" s="272"/>
      <c r="G26" s="303"/>
    </row>
    <row r="27" spans="1:14" x14ac:dyDescent="0.2">
      <c r="A27" s="55" t="s">
        <v>78</v>
      </c>
      <c r="B27" s="56" t="s">
        <v>8</v>
      </c>
      <c r="C27" s="59" t="s">
        <v>64</v>
      </c>
      <c r="D27" s="272">
        <v>222</v>
      </c>
      <c r="E27" s="214">
        <v>207</v>
      </c>
      <c r="F27" s="272"/>
      <c r="G27" s="303"/>
    </row>
    <row r="28" spans="1:14" x14ac:dyDescent="0.2">
      <c r="A28" s="55" t="s">
        <v>79</v>
      </c>
      <c r="B28" s="56" t="s">
        <v>8</v>
      </c>
      <c r="C28" s="59" t="s">
        <v>64</v>
      </c>
      <c r="D28" s="272">
        <v>89</v>
      </c>
      <c r="E28" s="214">
        <v>229</v>
      </c>
      <c r="F28" s="272"/>
      <c r="G28" s="303"/>
    </row>
    <row r="29" spans="1:14" x14ac:dyDescent="0.2">
      <c r="A29" s="125" t="s">
        <v>142</v>
      </c>
      <c r="B29" s="56" t="s">
        <v>8</v>
      </c>
      <c r="C29" s="59" t="s">
        <v>64</v>
      </c>
      <c r="D29" s="272">
        <v>338</v>
      </c>
      <c r="E29" s="214">
        <v>441</v>
      </c>
      <c r="F29" s="272"/>
      <c r="G29" s="303"/>
    </row>
    <row r="30" spans="1:14" x14ac:dyDescent="0.2">
      <c r="A30" s="125" t="s">
        <v>143</v>
      </c>
      <c r="B30" s="56" t="s">
        <v>8</v>
      </c>
      <c r="C30" s="59" t="s">
        <v>64</v>
      </c>
      <c r="D30" s="272">
        <v>0</v>
      </c>
      <c r="E30" s="214">
        <v>0</v>
      </c>
      <c r="F30" s="272"/>
      <c r="G30" s="272"/>
      <c r="H30" s="215">
        <v>43571</v>
      </c>
      <c r="I30" s="215"/>
      <c r="J30" s="215"/>
      <c r="K30" s="215"/>
      <c r="M30" s="145" t="s">
        <v>178</v>
      </c>
      <c r="N30" s="137"/>
    </row>
    <row r="31" spans="1:14" x14ac:dyDescent="0.2">
      <c r="A31" s="374" t="s">
        <v>81</v>
      </c>
      <c r="B31" s="375"/>
      <c r="C31" s="375"/>
      <c r="D31" s="375"/>
      <c r="E31" s="375"/>
      <c r="F31" s="375"/>
      <c r="G31" s="376"/>
      <c r="H31" s="252" t="s">
        <v>165</v>
      </c>
      <c r="I31" s="252" t="s">
        <v>170</v>
      </c>
      <c r="J31" s="252" t="s">
        <v>180</v>
      </c>
      <c r="K31" s="252" t="s">
        <v>182</v>
      </c>
      <c r="L31" s="209"/>
      <c r="M31" s="146">
        <v>1741610</v>
      </c>
      <c r="N31" s="216">
        <v>2011</v>
      </c>
    </row>
    <row r="32" spans="1:14" x14ac:dyDescent="0.2">
      <c r="A32" s="377" t="s">
        <v>13</v>
      </c>
      <c r="B32" s="378"/>
      <c r="C32" s="378"/>
      <c r="D32" s="378"/>
      <c r="E32" s="378"/>
      <c r="F32" s="378"/>
      <c r="G32" s="379"/>
      <c r="H32" s="321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134" t="s">
        <v>82</v>
      </c>
      <c r="B33" s="135" t="s">
        <v>83</v>
      </c>
      <c r="C33" s="136"/>
      <c r="D33" s="273">
        <f>+M47/H33</f>
        <v>199.12512586727067</v>
      </c>
      <c r="E33" s="324">
        <f>+M47/I33</f>
        <v>195.33030213246201</v>
      </c>
      <c r="F33" s="273"/>
      <c r="G33" s="294"/>
      <c r="H33" s="253">
        <f>9155+229+87</f>
        <v>9471</v>
      </c>
      <c r="I33" s="253">
        <f>9359+209+87</f>
        <v>9655</v>
      </c>
      <c r="J33" s="298"/>
      <c r="K33" s="253"/>
      <c r="L33" s="143" t="s">
        <v>171</v>
      </c>
      <c r="M33" s="146">
        <f>+M32+M31</f>
        <v>1759026.1</v>
      </c>
      <c r="N33" s="216" t="s">
        <v>174</v>
      </c>
    </row>
    <row r="34" spans="1:14" x14ac:dyDescent="0.2">
      <c r="A34" s="380" t="s">
        <v>14</v>
      </c>
      <c r="B34" s="381"/>
      <c r="C34" s="381"/>
      <c r="D34" s="381"/>
      <c r="E34" s="381"/>
      <c r="F34" s="381"/>
      <c r="G34" s="382"/>
      <c r="H34" s="219"/>
      <c r="I34" s="219"/>
      <c r="J34" s="299"/>
      <c r="K34" s="219"/>
      <c r="L34" s="143"/>
      <c r="M34" s="58">
        <f>+M33*0.01</f>
        <v>17590.261000000002</v>
      </c>
      <c r="N34">
        <v>0.01</v>
      </c>
    </row>
    <row r="35" spans="1:14" x14ac:dyDescent="0.2">
      <c r="A35" s="144" t="s">
        <v>84</v>
      </c>
      <c r="B35" s="56" t="s">
        <v>85</v>
      </c>
      <c r="C35" s="60" t="s">
        <v>64</v>
      </c>
      <c r="D35" s="274">
        <f>+M47/H35</f>
        <v>2283.1889432069256</v>
      </c>
      <c r="E35" s="131">
        <f>+M47/I35</f>
        <v>2283.1889432069256</v>
      </c>
      <c r="F35" s="274"/>
      <c r="G35" s="300"/>
      <c r="H35" s="219">
        <v>826</v>
      </c>
      <c r="I35" s="219">
        <f>+H35</f>
        <v>826</v>
      </c>
      <c r="J35" s="299"/>
      <c r="K35" s="219"/>
      <c r="L35" s="143" t="s">
        <v>166</v>
      </c>
      <c r="M35" s="146">
        <f>+M33+M34</f>
        <v>1776616.361</v>
      </c>
      <c r="N35" s="216" t="s">
        <v>175</v>
      </c>
    </row>
    <row r="36" spans="1:14" x14ac:dyDescent="0.2">
      <c r="A36" s="144" t="s">
        <v>86</v>
      </c>
      <c r="B36" s="56" t="s">
        <v>87</v>
      </c>
      <c r="C36" s="60" t="s">
        <v>64</v>
      </c>
      <c r="D36" s="275">
        <f>+M47/H36</f>
        <v>6163.1178663036626</v>
      </c>
      <c r="E36" s="325">
        <f>+M47/I36</f>
        <v>6163.1178663036626</v>
      </c>
      <c r="F36" s="275"/>
      <c r="G36" s="301"/>
      <c r="H36" s="219">
        <v>306</v>
      </c>
      <c r="I36" s="219">
        <f>+H36</f>
        <v>306</v>
      </c>
      <c r="J36" s="299"/>
      <c r="K36" s="219"/>
      <c r="L36" s="143" t="s">
        <v>158</v>
      </c>
      <c r="M36" s="58">
        <f>+M35*0.01</f>
        <v>17766.16361</v>
      </c>
      <c r="N36">
        <v>0.01</v>
      </c>
    </row>
    <row r="37" spans="1:14" x14ac:dyDescent="0.2">
      <c r="A37" s="117" t="s">
        <v>88</v>
      </c>
      <c r="B37" s="180"/>
      <c r="C37" s="118"/>
      <c r="D37" s="422"/>
      <c r="E37" s="180"/>
      <c r="F37" s="278"/>
      <c r="G37" s="302"/>
      <c r="H37" s="219"/>
      <c r="I37" s="219"/>
      <c r="J37" s="299"/>
      <c r="K37" s="219"/>
      <c r="L37" s="143"/>
      <c r="M37" s="216">
        <f>+M35+M36</f>
        <v>1794382.52461</v>
      </c>
      <c r="N37" s="216" t="s">
        <v>177</v>
      </c>
    </row>
    <row r="38" spans="1:14" x14ac:dyDescent="0.2">
      <c r="A38" s="144" t="s">
        <v>89</v>
      </c>
      <c r="B38" s="56" t="s">
        <v>8</v>
      </c>
      <c r="C38" s="60" t="s">
        <v>64</v>
      </c>
      <c r="D38" s="272">
        <f>+H38</f>
        <v>1132</v>
      </c>
      <c r="E38" s="131">
        <v>1132</v>
      </c>
      <c r="F38" s="272"/>
      <c r="G38" s="303"/>
      <c r="H38" s="219">
        <f>SUM(H35:H37)</f>
        <v>1132</v>
      </c>
      <c r="I38" s="219">
        <f>+H38</f>
        <v>1132</v>
      </c>
      <c r="J38" s="299"/>
      <c r="K38" s="299"/>
      <c r="L38" s="143" t="s">
        <v>169</v>
      </c>
      <c r="M38" s="58">
        <f>+M37*0.01</f>
        <v>17943.825246100001</v>
      </c>
      <c r="N38">
        <v>0.01</v>
      </c>
    </row>
    <row r="39" spans="1:14" x14ac:dyDescent="0.2">
      <c r="A39" s="110" t="s">
        <v>90</v>
      </c>
      <c r="B39" s="132"/>
      <c r="C39" s="111"/>
      <c r="D39" s="423"/>
      <c r="E39" s="132"/>
      <c r="F39" s="279"/>
      <c r="G39" s="304"/>
      <c r="H39" s="58"/>
      <c r="I39" s="58"/>
      <c r="J39" s="58"/>
      <c r="K39" s="58"/>
      <c r="L39" s="58"/>
      <c r="M39" s="216">
        <f>+M37+M38</f>
        <v>1812326.3498561</v>
      </c>
      <c r="N39" s="216" t="s">
        <v>183</v>
      </c>
    </row>
    <row r="40" spans="1:14" x14ac:dyDescent="0.2">
      <c r="A40" s="144" t="s">
        <v>91</v>
      </c>
      <c r="B40" s="56" t="s">
        <v>8</v>
      </c>
      <c r="C40" s="60" t="s">
        <v>64</v>
      </c>
      <c r="D40" s="272">
        <v>3</v>
      </c>
      <c r="E40" s="131">
        <v>3</v>
      </c>
      <c r="F40" s="272"/>
      <c r="G40" s="303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 x14ac:dyDescent="0.25">
      <c r="A41" s="141" t="s">
        <v>92</v>
      </c>
      <c r="B41" s="181"/>
      <c r="C41" s="142"/>
      <c r="D41" s="424"/>
      <c r="E41" s="181"/>
      <c r="F41" s="280"/>
      <c r="G41" s="305"/>
      <c r="M41" s="216">
        <f>+M40+M39</f>
        <v>1830449.613354661</v>
      </c>
      <c r="N41" s="216" t="s">
        <v>184</v>
      </c>
    </row>
    <row r="42" spans="1:14" x14ac:dyDescent="0.2">
      <c r="A42" s="176" t="s">
        <v>93</v>
      </c>
      <c r="B42" s="139" t="s">
        <v>8</v>
      </c>
      <c r="C42" s="140" t="s">
        <v>64</v>
      </c>
      <c r="D42" s="276">
        <v>0</v>
      </c>
      <c r="E42" s="326">
        <v>0</v>
      </c>
      <c r="F42" s="276"/>
      <c r="G42" s="306"/>
      <c r="M42" s="282">
        <f>+N42*M41</f>
        <v>18304.496133546611</v>
      </c>
      <c r="N42">
        <v>0.01</v>
      </c>
    </row>
    <row r="43" spans="1:14" x14ac:dyDescent="0.2">
      <c r="A43" s="144" t="s">
        <v>94</v>
      </c>
      <c r="B43" s="56" t="s">
        <v>8</v>
      </c>
      <c r="C43" s="60" t="s">
        <v>64</v>
      </c>
      <c r="D43" s="272">
        <v>0</v>
      </c>
      <c r="E43" s="131">
        <v>0</v>
      </c>
      <c r="F43" s="272"/>
      <c r="G43" s="303"/>
      <c r="M43" s="216">
        <f>+M41+M42</f>
        <v>1848754.1094882076</v>
      </c>
      <c r="N43" s="216" t="s">
        <v>185</v>
      </c>
    </row>
    <row r="44" spans="1:14" x14ac:dyDescent="0.2">
      <c r="A44" s="144" t="s">
        <v>112</v>
      </c>
      <c r="B44" s="131"/>
      <c r="C44" s="60"/>
      <c r="D44" s="425"/>
      <c r="E44" s="131"/>
      <c r="F44" s="214"/>
      <c r="G44" s="303"/>
      <c r="M44" s="282">
        <f>+N44*M43</f>
        <v>18487.541094882075</v>
      </c>
      <c r="N44">
        <v>0.01</v>
      </c>
    </row>
    <row r="45" spans="1:14" x14ac:dyDescent="0.2">
      <c r="A45" s="110" t="s">
        <v>95</v>
      </c>
      <c r="B45" s="132"/>
      <c r="C45" s="175"/>
      <c r="D45" s="423"/>
      <c r="E45" s="132"/>
      <c r="F45" s="279"/>
      <c r="G45" s="295"/>
      <c r="M45" s="327">
        <f>+M43+M44</f>
        <v>1867241.6505830898</v>
      </c>
      <c r="N45" s="328" t="s">
        <v>194</v>
      </c>
    </row>
    <row r="46" spans="1:14" x14ac:dyDescent="0.2">
      <c r="A46" s="177" t="s">
        <v>96</v>
      </c>
      <c r="B46" s="174" t="s">
        <v>8</v>
      </c>
      <c r="C46" s="60" t="s">
        <v>97</v>
      </c>
      <c r="D46" s="425"/>
      <c r="E46" s="214"/>
      <c r="F46" s="272"/>
      <c r="G46" s="293"/>
      <c r="M46" s="282">
        <f>+M45*N46</f>
        <v>18672.416505830897</v>
      </c>
      <c r="N46">
        <v>0.01</v>
      </c>
    </row>
    <row r="47" spans="1:14" x14ac:dyDescent="0.2">
      <c r="A47" s="178" t="s">
        <v>98</v>
      </c>
      <c r="B47" s="29" t="s">
        <v>8</v>
      </c>
      <c r="C47" s="60" t="s">
        <v>97</v>
      </c>
      <c r="D47" s="272"/>
      <c r="E47" s="214"/>
      <c r="F47" s="272"/>
      <c r="G47" s="293"/>
      <c r="M47" s="284">
        <f>+M45+M46</f>
        <v>1885914.0670889206</v>
      </c>
      <c r="N47" s="283" t="s">
        <v>196</v>
      </c>
    </row>
    <row r="48" spans="1:14" ht="13.5" thickBot="1" x14ac:dyDescent="0.25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6"/>
    </row>
    <row r="49" spans="1:7" x14ac:dyDescent="0.2">
      <c r="A49" s="107"/>
      <c r="B49" s="107"/>
      <c r="C49" s="109"/>
      <c r="D49" s="24"/>
      <c r="E49" s="106"/>
      <c r="F49" s="24"/>
      <c r="G49" s="24"/>
    </row>
    <row r="50" spans="1:7" x14ac:dyDescent="0.2">
      <c r="A50" s="129" t="s">
        <v>152</v>
      </c>
      <c r="B50" s="108"/>
      <c r="C50" s="109"/>
      <c r="D50" s="109"/>
      <c r="E50" s="24"/>
      <c r="F50" s="24"/>
      <c r="G50" s="24"/>
    </row>
    <row r="51" spans="1:7" x14ac:dyDescent="0.2">
      <c r="A51" s="61" t="s">
        <v>173</v>
      </c>
      <c r="B51" s="16"/>
      <c r="C51" s="16"/>
      <c r="D51" s="16"/>
      <c r="E51" s="16"/>
    </row>
    <row r="52" spans="1:7" x14ac:dyDescent="0.2">
      <c r="A52" s="16"/>
      <c r="B52" s="16"/>
      <c r="C52" s="16"/>
      <c r="D52" s="16"/>
      <c r="E52" s="16"/>
    </row>
    <row r="53" spans="1:7" x14ac:dyDescent="0.2">
      <c r="A53" s="16"/>
      <c r="B53" s="16"/>
      <c r="C53" s="16"/>
      <c r="D53" s="16"/>
      <c r="E53" s="16"/>
    </row>
    <row r="54" spans="1:7" x14ac:dyDescent="0.2">
      <c r="A54" s="16"/>
      <c r="B54" s="16"/>
      <c r="C54" s="16"/>
      <c r="D54" s="16"/>
      <c r="E54" s="16"/>
    </row>
    <row r="55" spans="1:7" x14ac:dyDescent="0.2">
      <c r="A55" s="16"/>
      <c r="B55" s="16"/>
      <c r="C55" s="16"/>
      <c r="D55" s="16"/>
      <c r="E55" s="16"/>
    </row>
    <row r="56" spans="1:7" x14ac:dyDescent="0.2">
      <c r="A56" s="16"/>
      <c r="B56" s="16"/>
      <c r="C56" s="16"/>
      <c r="D56" s="16"/>
      <c r="E56" s="16"/>
    </row>
    <row r="57" spans="1:7" x14ac:dyDescent="0.2">
      <c r="A57" s="16"/>
      <c r="B57" s="16"/>
      <c r="C57" s="16"/>
      <c r="D57" s="16"/>
      <c r="E57" s="16"/>
    </row>
    <row r="58" spans="1:7" x14ac:dyDescent="0.2">
      <c r="A58" s="16"/>
      <c r="B58" s="16"/>
      <c r="C58" s="16"/>
      <c r="D58" s="16"/>
      <c r="E58" s="16"/>
    </row>
    <row r="59" spans="1:7" x14ac:dyDescent="0.2">
      <c r="A59" s="16"/>
      <c r="B59" s="16"/>
      <c r="C59" s="16"/>
      <c r="D59" s="16"/>
      <c r="E59" s="16"/>
    </row>
    <row r="60" spans="1:7" ht="12.75" customHeight="1" x14ac:dyDescent="0.2">
      <c r="A60" s="16"/>
      <c r="B60" s="16"/>
      <c r="C60" s="16"/>
      <c r="D60" s="16"/>
      <c r="E60" s="16"/>
    </row>
    <row r="61" spans="1:7" x14ac:dyDescent="0.2">
      <c r="A61" s="16"/>
      <c r="B61" s="16"/>
      <c r="C61" s="16"/>
      <c r="D61" s="16"/>
      <c r="E61" s="16"/>
    </row>
    <row r="62" spans="1:7" ht="12.75" customHeight="1" x14ac:dyDescent="0.2">
      <c r="A62" s="16"/>
      <c r="B62" s="16"/>
      <c r="C62" s="16"/>
      <c r="D62" s="16"/>
      <c r="E62" s="16"/>
    </row>
    <row r="63" spans="1:7" x14ac:dyDescent="0.2">
      <c r="A63" s="16"/>
      <c r="B63" s="16"/>
      <c r="C63" s="16"/>
      <c r="D63" s="16"/>
      <c r="E63" s="16"/>
    </row>
    <row r="64" spans="1:7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7" zoomScale="90" zoomScaleNormal="90" workbookViewId="0">
      <selection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7"/>
      <c r="C1" s="188"/>
      <c r="D1" s="188"/>
      <c r="E1" s="188"/>
      <c r="F1" s="189"/>
      <c r="G1" s="190"/>
      <c r="H1" s="64"/>
    </row>
    <row r="2" spans="1:9" x14ac:dyDescent="0.25">
      <c r="A2" s="186"/>
      <c r="B2" s="186"/>
      <c r="C2" s="191"/>
      <c r="D2" s="186"/>
      <c r="E2" s="186"/>
      <c r="F2" s="186"/>
      <c r="G2" s="192"/>
      <c r="H2" s="66"/>
    </row>
    <row r="3" spans="1:9" ht="18.75" customHeight="1" x14ac:dyDescent="0.25">
      <c r="A3" s="186"/>
      <c r="B3" s="186"/>
      <c r="C3" s="191"/>
      <c r="D3" s="186"/>
      <c r="E3" s="186"/>
      <c r="F3" s="186"/>
      <c r="G3" s="192"/>
      <c r="H3" s="66"/>
    </row>
    <row r="4" spans="1:9" x14ac:dyDescent="0.25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 x14ac:dyDescent="0.25">
      <c r="A5" s="194"/>
      <c r="B5" s="186"/>
      <c r="C5" s="191"/>
      <c r="D5" s="186"/>
      <c r="E5" s="186"/>
      <c r="F5" s="186"/>
      <c r="G5" s="192"/>
      <c r="H5" s="66"/>
    </row>
    <row r="6" spans="1:9" x14ac:dyDescent="0.25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 x14ac:dyDescent="0.25">
      <c r="A7" s="195"/>
      <c r="B7" s="195"/>
      <c r="C7" s="196"/>
      <c r="D7" s="195"/>
      <c r="E7" s="195"/>
      <c r="F7" s="195"/>
      <c r="G7" s="197"/>
      <c r="H7" s="69"/>
    </row>
    <row r="8" spans="1:9" ht="16.5" thickBot="1" x14ac:dyDescent="0.3">
      <c r="A8" s="195"/>
      <c r="B8" s="195"/>
      <c r="C8" s="196"/>
      <c r="D8" s="195"/>
      <c r="E8" s="195"/>
      <c r="F8" s="195"/>
      <c r="G8" s="197"/>
      <c r="H8" s="69"/>
    </row>
    <row r="9" spans="1:9" ht="13.5" customHeight="1" x14ac:dyDescent="0.25">
      <c r="A9" s="395" t="s">
        <v>2</v>
      </c>
      <c r="B9" s="398" t="s">
        <v>3</v>
      </c>
      <c r="C9" s="401" t="s">
        <v>100</v>
      </c>
      <c r="D9" s="403" t="s">
        <v>162</v>
      </c>
      <c r="E9" s="404"/>
      <c r="F9" s="404"/>
      <c r="G9" s="405"/>
      <c r="H9" s="70"/>
      <c r="I9" s="70"/>
    </row>
    <row r="10" spans="1:9" ht="14.25" customHeight="1" x14ac:dyDescent="0.25">
      <c r="A10" s="396"/>
      <c r="B10" s="399"/>
      <c r="C10" s="402"/>
      <c r="D10" s="354">
        <v>2019</v>
      </c>
      <c r="E10" s="355"/>
      <c r="F10" s="355"/>
      <c r="G10" s="356"/>
      <c r="H10" s="70"/>
      <c r="I10" s="70"/>
    </row>
    <row r="11" spans="1:9" ht="18" customHeight="1" x14ac:dyDescent="0.25">
      <c r="A11" s="396"/>
      <c r="B11" s="399"/>
      <c r="C11" s="402"/>
      <c r="D11" s="393" t="s">
        <v>140</v>
      </c>
      <c r="E11" s="352" t="s">
        <v>153</v>
      </c>
      <c r="F11" s="352" t="s">
        <v>155</v>
      </c>
      <c r="G11" s="345" t="s">
        <v>160</v>
      </c>
      <c r="H11" s="70"/>
      <c r="I11" s="70"/>
    </row>
    <row r="12" spans="1:9" ht="12.75" customHeight="1" x14ac:dyDescent="0.25">
      <c r="A12" s="396"/>
      <c r="B12" s="399"/>
      <c r="C12" s="402"/>
      <c r="D12" s="393"/>
      <c r="E12" s="352"/>
      <c r="F12" s="352"/>
      <c r="G12" s="345"/>
      <c r="H12" s="70"/>
      <c r="I12" s="70"/>
    </row>
    <row r="13" spans="1:9" ht="13.5" customHeight="1" thickBot="1" x14ac:dyDescent="0.3">
      <c r="A13" s="397"/>
      <c r="B13" s="400"/>
      <c r="C13" s="402"/>
      <c r="D13" s="394"/>
      <c r="E13" s="363"/>
      <c r="F13" s="363"/>
      <c r="G13" s="353"/>
      <c r="H13" s="70"/>
      <c r="I13" s="70"/>
    </row>
    <row r="14" spans="1:9" x14ac:dyDescent="0.25">
      <c r="A14" s="406" t="s">
        <v>101</v>
      </c>
      <c r="B14" s="407"/>
      <c r="C14" s="407"/>
      <c r="D14" s="407"/>
      <c r="E14" s="407"/>
      <c r="F14" s="407"/>
      <c r="G14" s="408"/>
      <c r="H14" s="70"/>
      <c r="I14" s="70"/>
    </row>
    <row r="15" spans="1:9" x14ac:dyDescent="0.25">
      <c r="A15" s="387" t="s">
        <v>6</v>
      </c>
      <c r="B15" s="388"/>
      <c r="C15" s="388"/>
      <c r="D15" s="388"/>
      <c r="E15" s="388"/>
      <c r="F15" s="388"/>
      <c r="G15" s="389"/>
      <c r="H15" s="70"/>
      <c r="I15" s="70"/>
    </row>
    <row r="16" spans="1:9" x14ac:dyDescent="0.25">
      <c r="A16" s="220" t="s">
        <v>102</v>
      </c>
      <c r="B16" s="221" t="s">
        <v>8</v>
      </c>
      <c r="C16" s="222" t="s">
        <v>103</v>
      </c>
      <c r="D16" s="265">
        <v>62</v>
      </c>
      <c r="E16" s="317">
        <v>119</v>
      </c>
      <c r="F16" s="265"/>
      <c r="G16" s="223"/>
      <c r="H16" s="70"/>
      <c r="I16" s="70"/>
    </row>
    <row r="17" spans="1:9" x14ac:dyDescent="0.25">
      <c r="A17" s="224" t="s">
        <v>104</v>
      </c>
      <c r="B17" s="225" t="s">
        <v>8</v>
      </c>
      <c r="C17" s="226" t="s">
        <v>103</v>
      </c>
      <c r="D17" s="266">
        <v>1</v>
      </c>
      <c r="E17" s="318">
        <v>5</v>
      </c>
      <c r="F17" s="266"/>
      <c r="G17" s="227"/>
      <c r="H17" s="70"/>
      <c r="I17" s="70"/>
    </row>
    <row r="18" spans="1:9" x14ac:dyDescent="0.25">
      <c r="A18" s="224" t="s">
        <v>105</v>
      </c>
      <c r="B18" s="225" t="s">
        <v>8</v>
      </c>
      <c r="C18" s="226" t="s">
        <v>103</v>
      </c>
      <c r="D18" s="267">
        <v>138</v>
      </c>
      <c r="E18" s="320">
        <v>503</v>
      </c>
      <c r="F18" s="267"/>
      <c r="G18" s="227"/>
      <c r="H18" s="70"/>
    </row>
    <row r="19" spans="1:9" x14ac:dyDescent="0.25">
      <c r="A19" s="286" t="s">
        <v>192</v>
      </c>
      <c r="B19" s="225" t="s">
        <v>193</v>
      </c>
      <c r="C19" s="226" t="s">
        <v>9</v>
      </c>
      <c r="D19" s="267">
        <v>99</v>
      </c>
      <c r="E19" s="320">
        <v>99</v>
      </c>
      <c r="F19" s="267"/>
      <c r="G19" s="227"/>
      <c r="H19" s="70"/>
    </row>
    <row r="20" spans="1:9" x14ac:dyDescent="0.25">
      <c r="A20" s="390" t="s">
        <v>159</v>
      </c>
      <c r="B20" s="391"/>
      <c r="C20" s="391"/>
      <c r="D20" s="391"/>
      <c r="E20" s="391"/>
      <c r="F20" s="391"/>
      <c r="G20" s="392"/>
      <c r="H20" s="70"/>
    </row>
    <row r="21" spans="1:9" x14ac:dyDescent="0.25">
      <c r="A21" s="387" t="s">
        <v>6</v>
      </c>
      <c r="B21" s="388"/>
      <c r="C21" s="388"/>
      <c r="D21" s="388"/>
      <c r="E21" s="388"/>
      <c r="F21" s="388"/>
      <c r="G21" s="389"/>
      <c r="H21" s="70"/>
    </row>
    <row r="22" spans="1:9" x14ac:dyDescent="0.25">
      <c r="A22" s="228" t="s">
        <v>106</v>
      </c>
      <c r="B22" s="229" t="s">
        <v>8</v>
      </c>
      <c r="C22" s="230" t="s">
        <v>107</v>
      </c>
      <c r="D22" s="265">
        <v>6570</v>
      </c>
      <c r="E22" s="317">
        <v>10686</v>
      </c>
      <c r="F22" s="265"/>
      <c r="G22" s="231"/>
      <c r="H22" s="70"/>
      <c r="I22" s="70"/>
    </row>
    <row r="23" spans="1:9" x14ac:dyDescent="0.25">
      <c r="A23" s="232" t="s">
        <v>108</v>
      </c>
      <c r="B23" s="225" t="s">
        <v>8</v>
      </c>
      <c r="C23" s="226" t="s">
        <v>107</v>
      </c>
      <c r="D23" s="266">
        <v>10000</v>
      </c>
      <c r="E23" s="318">
        <v>18000</v>
      </c>
      <c r="F23" s="266"/>
      <c r="G23" s="231"/>
      <c r="H23" s="70"/>
    </row>
    <row r="24" spans="1:9" x14ac:dyDescent="0.25">
      <c r="A24" s="233" t="s">
        <v>109</v>
      </c>
      <c r="B24" s="234" t="s">
        <v>8</v>
      </c>
      <c r="C24" s="235" t="s">
        <v>107</v>
      </c>
      <c r="D24" s="268">
        <f>37+15</f>
        <v>52</v>
      </c>
      <c r="E24" s="319">
        <f>55+70</f>
        <v>125</v>
      </c>
      <c r="F24" s="268"/>
      <c r="G24" s="236"/>
      <c r="H24" s="70"/>
    </row>
    <row r="25" spans="1:9" x14ac:dyDescent="0.25">
      <c r="A25" s="233" t="s">
        <v>186</v>
      </c>
      <c r="B25" s="234" t="s">
        <v>8</v>
      </c>
      <c r="C25" s="235" t="s">
        <v>9</v>
      </c>
      <c r="D25" s="268">
        <v>1692</v>
      </c>
      <c r="E25" s="319">
        <v>6245</v>
      </c>
      <c r="F25" s="268"/>
      <c r="G25" s="236"/>
      <c r="H25" s="70"/>
    </row>
    <row r="26" spans="1:9" x14ac:dyDescent="0.25">
      <c r="A26" s="387" t="s">
        <v>81</v>
      </c>
      <c r="B26" s="388"/>
      <c r="C26" s="388"/>
      <c r="D26" s="388"/>
      <c r="E26" s="388"/>
      <c r="F26" s="388"/>
      <c r="G26" s="389"/>
      <c r="H26" s="70"/>
    </row>
    <row r="27" spans="1:9" x14ac:dyDescent="0.25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 x14ac:dyDescent="0.3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 x14ac:dyDescent="0.25">
      <c r="A29" s="248"/>
      <c r="B29" s="249"/>
      <c r="C29" s="250"/>
      <c r="D29" s="251"/>
      <c r="E29" s="204"/>
      <c r="F29" s="204"/>
      <c r="G29" s="204"/>
    </row>
    <row r="30" spans="1:9" x14ac:dyDescent="0.25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 x14ac:dyDescent="0.25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 x14ac:dyDescent="0.25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opLeftCell="A7" zoomScale="90" zoomScaleNormal="90" workbookViewId="0">
      <selection sqref="A1:G29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9" t="s">
        <v>2</v>
      </c>
      <c r="B8" s="415" t="s">
        <v>3</v>
      </c>
      <c r="C8" s="415" t="s">
        <v>100</v>
      </c>
      <c r="D8" s="417" t="s">
        <v>162</v>
      </c>
      <c r="E8" s="417"/>
      <c r="F8" s="417"/>
      <c r="G8" s="418"/>
    </row>
    <row r="9" spans="1:7" ht="12.75" customHeight="1" x14ac:dyDescent="0.25">
      <c r="A9" s="420"/>
      <c r="B9" s="416"/>
      <c r="C9" s="416"/>
      <c r="D9" s="383">
        <v>2019</v>
      </c>
      <c r="E9" s="383"/>
      <c r="F9" s="383"/>
      <c r="G9" s="384"/>
    </row>
    <row r="10" spans="1:7" ht="13.9" customHeight="1" x14ac:dyDescent="0.25">
      <c r="A10" s="420"/>
      <c r="B10" s="416"/>
      <c r="C10" s="416"/>
      <c r="D10" s="352" t="s">
        <v>140</v>
      </c>
      <c r="E10" s="352" t="s">
        <v>153</v>
      </c>
      <c r="F10" s="352" t="s">
        <v>155</v>
      </c>
      <c r="G10" s="345" t="s">
        <v>160</v>
      </c>
    </row>
    <row r="11" spans="1:7" ht="12.75" customHeight="1" x14ac:dyDescent="0.25">
      <c r="A11" s="420"/>
      <c r="B11" s="416"/>
      <c r="C11" s="416"/>
      <c r="D11" s="352"/>
      <c r="E11" s="352"/>
      <c r="F11" s="352"/>
      <c r="G11" s="345"/>
    </row>
    <row r="12" spans="1:7" ht="13.5" customHeight="1" x14ac:dyDescent="0.25">
      <c r="A12" s="420"/>
      <c r="B12" s="416"/>
      <c r="C12" s="416"/>
      <c r="D12" s="352"/>
      <c r="E12" s="352"/>
      <c r="F12" s="352"/>
      <c r="G12" s="345"/>
    </row>
    <row r="13" spans="1:7" x14ac:dyDescent="0.25">
      <c r="A13" s="412" t="s">
        <v>113</v>
      </c>
      <c r="B13" s="413"/>
      <c r="C13" s="413"/>
      <c r="D13" s="413"/>
      <c r="E13" s="413"/>
      <c r="F13" s="413"/>
      <c r="G13" s="414"/>
    </row>
    <row r="14" spans="1:7" x14ac:dyDescent="0.25">
      <c r="A14" s="409" t="s">
        <v>6</v>
      </c>
      <c r="B14" s="410"/>
      <c r="C14" s="410"/>
      <c r="D14" s="410"/>
      <c r="E14" s="410"/>
      <c r="F14" s="410"/>
      <c r="G14" s="411"/>
    </row>
    <row r="15" spans="1:7" x14ac:dyDescent="0.25">
      <c r="A15" s="80" t="s">
        <v>114</v>
      </c>
      <c r="B15" s="81" t="s">
        <v>8</v>
      </c>
      <c r="C15" s="115" t="s">
        <v>115</v>
      </c>
      <c r="D15" s="269">
        <v>0</v>
      </c>
      <c r="E15" s="313">
        <v>0</v>
      </c>
      <c r="F15" s="269"/>
      <c r="G15" s="183"/>
    </row>
    <row r="16" spans="1:7" x14ac:dyDescent="0.25">
      <c r="A16" s="80" t="s">
        <v>116</v>
      </c>
      <c r="B16" s="81" t="s">
        <v>8</v>
      </c>
      <c r="C16" s="115" t="s">
        <v>117</v>
      </c>
      <c r="D16" s="269">
        <v>46570</v>
      </c>
      <c r="E16" s="313">
        <v>47700</v>
      </c>
      <c r="F16" s="269"/>
      <c r="G16" s="183"/>
    </row>
    <row r="17" spans="1:7" x14ac:dyDescent="0.25">
      <c r="A17" s="80" t="s">
        <v>118</v>
      </c>
      <c r="B17" s="81" t="s">
        <v>8</v>
      </c>
      <c r="C17" s="115" t="s">
        <v>117</v>
      </c>
      <c r="D17" s="269">
        <v>6800</v>
      </c>
      <c r="E17" s="313">
        <v>7818</v>
      </c>
      <c r="F17" s="269"/>
      <c r="G17" s="183"/>
    </row>
    <row r="18" spans="1:7" x14ac:dyDescent="0.25">
      <c r="A18" s="80" t="s">
        <v>119</v>
      </c>
      <c r="B18" s="81" t="s">
        <v>8</v>
      </c>
      <c r="C18" s="115" t="s">
        <v>117</v>
      </c>
      <c r="D18" s="269">
        <v>155</v>
      </c>
      <c r="E18" s="313">
        <v>249</v>
      </c>
      <c r="F18" s="269"/>
      <c r="G18" s="183"/>
    </row>
    <row r="19" spans="1:7" x14ac:dyDescent="0.25">
      <c r="A19" s="80" t="s">
        <v>120</v>
      </c>
      <c r="B19" s="81" t="s">
        <v>8</v>
      </c>
      <c r="C19" s="115" t="s">
        <v>117</v>
      </c>
      <c r="D19" s="269">
        <v>35</v>
      </c>
      <c r="E19" s="313">
        <v>43</v>
      </c>
      <c r="F19" s="269"/>
      <c r="G19" s="183"/>
    </row>
    <row r="20" spans="1:7" x14ac:dyDescent="0.25">
      <c r="A20" s="82" t="s">
        <v>176</v>
      </c>
      <c r="B20" s="81" t="s">
        <v>8</v>
      </c>
      <c r="C20" s="115" t="s">
        <v>117</v>
      </c>
      <c r="D20" s="269">
        <v>805</v>
      </c>
      <c r="E20" s="313">
        <v>709</v>
      </c>
      <c r="F20" s="269"/>
      <c r="G20" s="183"/>
    </row>
    <row r="21" spans="1:7" x14ac:dyDescent="0.25">
      <c r="A21" s="82" t="s">
        <v>121</v>
      </c>
      <c r="B21" s="81" t="s">
        <v>8</v>
      </c>
      <c r="C21" s="115" t="s">
        <v>117</v>
      </c>
      <c r="D21" s="269">
        <v>32</v>
      </c>
      <c r="E21" s="313">
        <v>38</v>
      </c>
      <c r="F21" s="269"/>
      <c r="G21" s="183"/>
    </row>
    <row r="22" spans="1:7" x14ac:dyDescent="0.25">
      <c r="A22" s="82" t="s">
        <v>122</v>
      </c>
      <c r="B22" s="81" t="s">
        <v>8</v>
      </c>
      <c r="C22" s="115" t="s">
        <v>117</v>
      </c>
      <c r="D22" s="269">
        <v>652</v>
      </c>
      <c r="E22" s="313">
        <v>883</v>
      </c>
      <c r="F22" s="269"/>
      <c r="G22" s="183"/>
    </row>
    <row r="23" spans="1:7" x14ac:dyDescent="0.25">
      <c r="A23" s="409" t="s">
        <v>81</v>
      </c>
      <c r="B23" s="410"/>
      <c r="C23" s="410"/>
      <c r="D23" s="410"/>
      <c r="E23" s="410"/>
      <c r="F23" s="410"/>
      <c r="G23" s="411"/>
    </row>
    <row r="24" spans="1:7" x14ac:dyDescent="0.25">
      <c r="A24" s="119" t="s">
        <v>13</v>
      </c>
      <c r="B24" s="120"/>
      <c r="C24" s="120"/>
      <c r="D24" s="120"/>
      <c r="E24" s="133"/>
      <c r="F24" s="155"/>
      <c r="G24" s="184"/>
    </row>
    <row r="25" spans="1:7" x14ac:dyDescent="0.25">
      <c r="A25" s="83" t="s">
        <v>123</v>
      </c>
      <c r="B25" s="84" t="s">
        <v>8</v>
      </c>
      <c r="C25" s="115" t="s">
        <v>124</v>
      </c>
      <c r="D25" s="269">
        <v>404</v>
      </c>
      <c r="E25" s="313">
        <v>403</v>
      </c>
      <c r="F25" s="269"/>
      <c r="G25" s="183"/>
    </row>
    <row r="26" spans="1:7" x14ac:dyDescent="0.25">
      <c r="A26" s="119" t="s">
        <v>14</v>
      </c>
      <c r="B26" s="120"/>
      <c r="C26" s="120"/>
      <c r="D26" s="270"/>
      <c r="E26" s="120"/>
      <c r="F26" s="290"/>
      <c r="G26" s="184"/>
    </row>
    <row r="27" spans="1:7" ht="16.5" thickBot="1" x14ac:dyDescent="0.3">
      <c r="A27" s="85" t="s">
        <v>80</v>
      </c>
      <c r="B27" s="86" t="s">
        <v>8</v>
      </c>
      <c r="C27" s="116" t="s">
        <v>124</v>
      </c>
      <c r="D27" s="271">
        <v>92</v>
      </c>
      <c r="E27" s="314">
        <v>91</v>
      </c>
      <c r="F27" s="271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125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2019-08-13T16:42:15Z</cp:lastPrinted>
  <dcterms:created xsi:type="dcterms:W3CDTF">2008-04-29T14:59:54Z</dcterms:created>
  <dcterms:modified xsi:type="dcterms:W3CDTF">2019-08-13T16:42:52Z</dcterms:modified>
</cp:coreProperties>
</file>